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kaelgosset/Documents/"/>
    </mc:Choice>
  </mc:AlternateContent>
  <xr:revisionPtr revIDLastSave="0" documentId="13_ncr:1_{01B578D9-3C0C-9F4A-AD97-B019D0308A94}" xr6:coauthVersionLast="47" xr6:coauthVersionMax="47" xr10:uidLastSave="{00000000-0000-0000-0000-000000000000}"/>
  <bookViews>
    <workbookView xWindow="380" yWindow="500" windowWidth="28040" windowHeight="16940" xr2:uid="{5CE75168-00A1-6D4A-AD5B-B3C84E17DC7D}"/>
  </bookViews>
  <sheets>
    <sheet name="Sales Performance Simulato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3" l="1"/>
  <c r="G10" i="3"/>
  <c r="G12" i="3" s="1"/>
  <c r="N12" i="3" s="1"/>
  <c r="G31" i="3"/>
  <c r="G29" i="3"/>
  <c r="L27" i="3"/>
  <c r="L26" i="3"/>
  <c r="G18" i="3"/>
  <c r="G19" i="3" s="1"/>
  <c r="G20" i="3" s="1"/>
  <c r="L7" i="3"/>
  <c r="L6" i="3"/>
  <c r="L31" i="3" l="1"/>
  <c r="H31" i="3"/>
  <c r="L29" i="3"/>
  <c r="L20" i="3" l="1"/>
  <c r="L19" i="3" s="1"/>
  <c r="L18" i="3" s="1"/>
  <c r="L8" i="3" s="1"/>
  <c r="L10" i="3" l="1"/>
  <c r="L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Mickael Gosset</author>
  </authors>
  <commentList>
    <comment ref="H19" authorId="0" shapeId="0" xr:uid="{BC8EF4EC-BEC9-1B4F-AC1A-48C8CBBAB266}">
      <text>
        <r>
          <rPr>
            <b/>
            <sz val="10"/>
            <color rgb="FF000000"/>
            <rFont val="Tahoma"/>
            <family val="2"/>
          </rPr>
          <t>Mickael Gosset: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XX% of Meetings Held are Qualified and enter the next stage of the funnel</t>
        </r>
      </text>
    </comment>
    <comment ref="H20" authorId="0" shapeId="0" xr:uid="{B538C5F3-FE1C-614D-A876-63F10903D9EF}">
      <text>
        <r>
          <rPr>
            <b/>
            <sz val="10"/>
            <color rgb="FF000000"/>
            <rFont val="Tahoma"/>
            <family val="2"/>
          </rPr>
          <t>Mickael Gosset: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XX% of Meetings booked are Held</t>
        </r>
      </text>
    </comment>
    <comment ref="G27" authorId="0" shapeId="0" xr:uid="{6FBFBAF5-5F10-EF49-A650-1D589CC33ADD}">
      <text>
        <r>
          <rPr>
            <b/>
            <sz val="10"/>
            <color rgb="FF000000"/>
            <rFont val="Tahoma"/>
            <family val="2"/>
          </rPr>
          <t>Mickael Gosset: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How many accounts did you prospect last year? (Outbound)
</t>
        </r>
      </text>
    </comment>
  </commentList>
</comments>
</file>

<file path=xl/sharedStrings.xml><?xml version="1.0" encoding="utf-8"?>
<sst xmlns="http://schemas.openxmlformats.org/spreadsheetml/2006/main" count="34" uniqueCount="28">
  <si>
    <t>2023 performance</t>
  </si>
  <si>
    <t>Deal size</t>
  </si>
  <si>
    <t>Number of deals won</t>
  </si>
  <si>
    <t>Achievement</t>
  </si>
  <si>
    <t>Improvement Factors</t>
  </si>
  <si>
    <t>Conversion</t>
  </si>
  <si>
    <t>1st Meetings Booked</t>
  </si>
  <si>
    <t>1st Meeting Qualified</t>
  </si>
  <si>
    <t xml:space="preserve">2024 Scenario </t>
  </si>
  <si>
    <t>Conversion
Disco to Close</t>
  </si>
  <si>
    <t>Qualification
1st meeting success</t>
  </si>
  <si>
    <t>Prospection
Outbound to 1st meeting booked</t>
  </si>
  <si>
    <t>Ratio</t>
  </si>
  <si>
    <t>Volume</t>
  </si>
  <si>
    <t>Per prospected Account</t>
  </si>
  <si>
    <t>Activy/Meeting</t>
  </si>
  <si>
    <t>1st Meetings Held</t>
  </si>
  <si>
    <t>Forecasted Achievement</t>
  </si>
  <si>
    <t xml:space="preserve"> 2024 Target</t>
  </si>
  <si>
    <t>2023 Target</t>
  </si>
  <si>
    <t xml:space="preserve"> 2023 Attainment %</t>
  </si>
  <si>
    <t>Forecasted Attainment %</t>
  </si>
  <si>
    <t>Average number of Activities</t>
  </si>
  <si>
    <t>Conversion rate from Qualified Meetings</t>
  </si>
  <si>
    <t>Input your data</t>
  </si>
  <si>
    <t>Test different scenarios</t>
  </si>
  <si>
    <t>www.jointflows.com</t>
  </si>
  <si>
    <t>Book a 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</si>
</sst>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£&quot;* #,##0.00_);_(&quot;£&quot;* \(#,##0.00\);_(&quot;£&quot;* &quot;-&quot;??_);_(@_)"/>
    <numFmt numFmtId="164" formatCode="_(&quot;£&quot;* #,##0_);_(&quot;£&quot;* \(#,##0\);_(&quot;£&quot;* &quot;-&quot;??_);_(@_)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9" fontId="0" fillId="0" borderId="0" xfId="0" applyNumberFormat="1"/>
    <xf numFmtId="9" fontId="0" fillId="0" borderId="0" xfId="2" applyFont="1"/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9" fontId="0" fillId="2" borderId="1" xfId="0" applyNumberFormat="1" applyFill="1" applyBorder="1"/>
    <xf numFmtId="9" fontId="0" fillId="3" borderId="1" xfId="0" applyNumberFormat="1" applyFill="1" applyBorder="1"/>
    <xf numFmtId="164" fontId="0" fillId="3" borderId="1" xfId="1" applyNumberFormat="1" applyFont="1" applyFill="1" applyBorder="1"/>
    <xf numFmtId="0" fontId="0" fillId="3" borderId="1" xfId="0" applyFill="1" applyBorder="1"/>
    <xf numFmtId="0" fontId="2" fillId="0" borderId="0" xfId="0" applyFont="1" applyAlignment="1">
      <alignment wrapText="1"/>
    </xf>
    <xf numFmtId="0" fontId="0" fillId="0" borderId="2" xfId="0" applyBorder="1" applyAlignment="1">
      <alignment horizontal="right"/>
    </xf>
    <xf numFmtId="0" fontId="0" fillId="0" borderId="3" xfId="0" applyBorder="1"/>
    <xf numFmtId="164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9" fontId="0" fillId="0" borderId="8" xfId="0" applyNumberFormat="1" applyBorder="1"/>
    <xf numFmtId="164" fontId="0" fillId="3" borderId="9" xfId="1" applyNumberFormat="1" applyFont="1" applyFill="1" applyBorder="1"/>
    <xf numFmtId="0" fontId="3" fillId="0" borderId="10" xfId="0" applyFont="1" applyBorder="1" applyAlignment="1">
      <alignment wrapText="1"/>
    </xf>
    <xf numFmtId="0" fontId="2" fillId="0" borderId="11" xfId="0" applyFont="1" applyBorder="1"/>
    <xf numFmtId="0" fontId="0" fillId="0" borderId="11" xfId="0" applyBorder="1"/>
    <xf numFmtId="0" fontId="5" fillId="0" borderId="0" xfId="0" applyFont="1" applyAlignment="1">
      <alignment horizontal="center"/>
    </xf>
    <xf numFmtId="9" fontId="0" fillId="3" borderId="1" xfId="2" applyFont="1" applyFill="1" applyBorder="1"/>
    <xf numFmtId="0" fontId="0" fillId="0" borderId="12" xfId="0" applyBorder="1"/>
    <xf numFmtId="165" fontId="0" fillId="0" borderId="0" xfId="0" applyNumberFormat="1"/>
    <xf numFmtId="0" fontId="4" fillId="0" borderId="10" xfId="0" applyFont="1" applyBorder="1" applyAlignment="1">
      <alignment horizontal="center"/>
    </xf>
    <xf numFmtId="0" fontId="9" fillId="0" borderId="0" xfId="3"/>
  </cellXfs>
  <cellStyles count="4">
    <cellStyle name="Currency" xfId="1" builtinId="4"/>
    <cellStyle name="Hyperlink" xfId="3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jointflow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72D2-62E5-814A-9706-071AA60851E2}">
  <dimension ref="B3:N35"/>
  <sheetViews>
    <sheetView tabSelected="1" zoomScale="94" zoomScaleNormal="94" workbookViewId="0">
      <selection activeCell="B26" sqref="B26"/>
    </sheetView>
  </sheetViews>
  <sheetFormatPr baseColWidth="10" defaultRowHeight="16" x14ac:dyDescent="0.2"/>
  <cols>
    <col min="5" max="5" width="12.83203125" customWidth="1"/>
    <col min="6" max="6" width="40.1640625" bestFit="1" customWidth="1"/>
    <col min="7" max="7" width="19.1640625" customWidth="1"/>
    <col min="8" max="8" width="14.33203125" bestFit="1" customWidth="1"/>
    <col min="9" max="9" width="2.33203125" customWidth="1"/>
    <col min="10" max="10" width="22.5" customWidth="1"/>
    <col min="11" max="11" width="2.1640625" customWidth="1"/>
    <col min="12" max="12" width="20.33203125" bestFit="1" customWidth="1"/>
    <col min="14" max="14" width="13.5" bestFit="1" customWidth="1"/>
    <col min="15" max="15" width="14" bestFit="1" customWidth="1"/>
  </cols>
  <sheetData>
    <row r="3" spans="2:14" ht="35" thickBot="1" x14ac:dyDescent="0.25">
      <c r="F3" s="20" t="s">
        <v>9</v>
      </c>
      <c r="G3" s="27"/>
      <c r="H3" s="27"/>
      <c r="I3" s="27"/>
      <c r="J3" s="27"/>
      <c r="K3" s="27"/>
      <c r="L3" s="27"/>
    </row>
    <row r="4" spans="2:14" ht="17" thickTop="1" x14ac:dyDescent="0.2">
      <c r="G4" s="21" t="s">
        <v>0</v>
      </c>
      <c r="H4" s="21"/>
      <c r="I4" s="21"/>
      <c r="J4" s="21" t="s">
        <v>4</v>
      </c>
      <c r="K4" s="21"/>
      <c r="L4" s="21" t="s">
        <v>8</v>
      </c>
    </row>
    <row r="5" spans="2:14" x14ac:dyDescent="0.2">
      <c r="B5" s="10"/>
      <c r="C5" t="s">
        <v>24</v>
      </c>
    </row>
    <row r="6" spans="2:14" x14ac:dyDescent="0.2">
      <c r="F6" s="6" t="s">
        <v>23</v>
      </c>
      <c r="G6" s="8">
        <v>0.25</v>
      </c>
      <c r="J6" s="7">
        <v>0</v>
      </c>
      <c r="L6" s="1">
        <f>G6*(1+J6)</f>
        <v>0.25</v>
      </c>
      <c r="N6" t="str">
        <f>IF(J6 &gt; 5%, "The average www.jointflows.com client increases its revenue by at least 12%.", "")</f>
        <v/>
      </c>
    </row>
    <row r="7" spans="2:14" x14ac:dyDescent="0.2">
      <c r="B7" s="7"/>
      <c r="C7" t="s">
        <v>25</v>
      </c>
      <c r="F7" s="6" t="s">
        <v>1</v>
      </c>
      <c r="G7" s="9">
        <v>20000</v>
      </c>
      <c r="J7" s="7">
        <v>0</v>
      </c>
      <c r="L7" s="4">
        <f t="shared" ref="L7" si="0">G7*(1+J7)</f>
        <v>20000</v>
      </c>
    </row>
    <row r="8" spans="2:14" x14ac:dyDescent="0.2">
      <c r="F8" s="6" t="s">
        <v>2</v>
      </c>
      <c r="G8" s="10">
        <v>60</v>
      </c>
      <c r="L8" s="3">
        <f>L18*G6*(1+J6)</f>
        <v>79.200000000000017</v>
      </c>
    </row>
    <row r="9" spans="2:14" ht="17" thickBot="1" x14ac:dyDescent="0.25">
      <c r="F9" s="6"/>
    </row>
    <row r="10" spans="2:14" x14ac:dyDescent="0.2">
      <c r="F10" s="6" t="s">
        <v>3</v>
      </c>
      <c r="G10" s="5">
        <f>G7*G8</f>
        <v>1200000</v>
      </c>
      <c r="J10" s="12" t="s">
        <v>17</v>
      </c>
      <c r="K10" s="13"/>
      <c r="L10" s="14">
        <f>L8*L7</f>
        <v>1584000.0000000002</v>
      </c>
    </row>
    <row r="11" spans="2:14" x14ac:dyDescent="0.2">
      <c r="F11" s="6" t="s">
        <v>19</v>
      </c>
      <c r="G11" s="9">
        <v>1000000</v>
      </c>
      <c r="J11" s="15" t="s">
        <v>18</v>
      </c>
      <c r="L11" s="19">
        <v>1200000</v>
      </c>
    </row>
    <row r="12" spans="2:14" ht="17" thickBot="1" x14ac:dyDescent="0.25">
      <c r="F12" s="6" t="s">
        <v>20</v>
      </c>
      <c r="G12" s="1">
        <f>G10/G11</f>
        <v>1.2</v>
      </c>
      <c r="J12" s="16" t="s">
        <v>21</v>
      </c>
      <c r="K12" s="17"/>
      <c r="L12" s="18">
        <f>L10/L11</f>
        <v>1.3200000000000003</v>
      </c>
      <c r="N12" t="str">
        <f>IF(G12 &lt;100%, "Make sure you book a demo of Jointflows. ", "")</f>
        <v/>
      </c>
    </row>
    <row r="15" spans="2:14" ht="35" thickBot="1" x14ac:dyDescent="0.25">
      <c r="F15" s="20" t="s">
        <v>10</v>
      </c>
      <c r="G15" s="27"/>
      <c r="H15" s="27"/>
      <c r="I15" s="27"/>
      <c r="J15" s="27"/>
      <c r="K15" s="27"/>
      <c r="L15" s="27"/>
    </row>
    <row r="16" spans="2:14" ht="17" thickTop="1" x14ac:dyDescent="0.2">
      <c r="G16" s="21" t="s">
        <v>0</v>
      </c>
      <c r="H16" s="21"/>
      <c r="I16" s="21"/>
      <c r="J16" s="21" t="s">
        <v>4</v>
      </c>
      <c r="K16" s="21"/>
      <c r="L16" s="21" t="s">
        <v>8</v>
      </c>
    </row>
    <row r="18" spans="6:12" x14ac:dyDescent="0.2">
      <c r="F18" s="6" t="s">
        <v>7</v>
      </c>
      <c r="G18" s="3">
        <f>G8/G6</f>
        <v>240</v>
      </c>
      <c r="H18" s="23" t="s">
        <v>5</v>
      </c>
      <c r="L18" s="3">
        <f>L19*H19*(1+J19)</f>
        <v>316.80000000000007</v>
      </c>
    </row>
    <row r="19" spans="6:12" x14ac:dyDescent="0.2">
      <c r="F19" s="6" t="s">
        <v>16</v>
      </c>
      <c r="G19" s="3">
        <f>G18/H19</f>
        <v>480</v>
      </c>
      <c r="H19" s="24">
        <v>0.5</v>
      </c>
      <c r="I19" s="2"/>
      <c r="J19" s="7">
        <v>0.2</v>
      </c>
      <c r="L19" s="3">
        <f>L20*H19*(1+J20)</f>
        <v>528.00000000000011</v>
      </c>
    </row>
    <row r="20" spans="6:12" x14ac:dyDescent="0.2">
      <c r="F20" s="6" t="s">
        <v>6</v>
      </c>
      <c r="G20" s="3">
        <f>G19/H20</f>
        <v>960</v>
      </c>
      <c r="H20" s="24">
        <v>0.5</v>
      </c>
      <c r="I20" s="2"/>
      <c r="J20" s="7">
        <v>0</v>
      </c>
      <c r="L20">
        <f>L31/H31</f>
        <v>1056.0000000000002</v>
      </c>
    </row>
    <row r="21" spans="6:12" x14ac:dyDescent="0.2">
      <c r="J21" s="1"/>
    </row>
    <row r="23" spans="6:12" ht="35" thickBot="1" x14ac:dyDescent="0.25">
      <c r="F23" s="20" t="s">
        <v>11</v>
      </c>
      <c r="G23" s="27"/>
      <c r="H23" s="27"/>
      <c r="I23" s="27"/>
      <c r="J23" s="27"/>
      <c r="K23" s="27"/>
      <c r="L23" s="27"/>
    </row>
    <row r="24" spans="6:12" ht="17" thickTop="1" x14ac:dyDescent="0.2">
      <c r="F24" s="11"/>
      <c r="G24" s="22" t="s">
        <v>0</v>
      </c>
      <c r="H24" s="22"/>
      <c r="I24" s="22"/>
      <c r="J24" s="22" t="s">
        <v>4</v>
      </c>
      <c r="K24" s="22"/>
      <c r="L24" s="22" t="s">
        <v>8</v>
      </c>
    </row>
    <row r="26" spans="6:12" x14ac:dyDescent="0.2">
      <c r="F26" s="6" t="s">
        <v>22</v>
      </c>
      <c r="G26" s="10">
        <v>100</v>
      </c>
      <c r="J26" s="7">
        <v>0.1</v>
      </c>
      <c r="L26">
        <f>G26*(1+J26)</f>
        <v>110.00000000000001</v>
      </c>
    </row>
    <row r="27" spans="6:12" x14ac:dyDescent="0.2">
      <c r="F27" s="6" t="s">
        <v>14</v>
      </c>
      <c r="G27" s="10">
        <v>100</v>
      </c>
      <c r="J27" s="7">
        <v>0</v>
      </c>
      <c r="L27">
        <f>G27*(1+J27)</f>
        <v>100</v>
      </c>
    </row>
    <row r="28" spans="6:12" x14ac:dyDescent="0.2">
      <c r="F28" s="6"/>
    </row>
    <row r="29" spans="6:12" x14ac:dyDescent="0.2">
      <c r="F29" s="6" t="s">
        <v>12</v>
      </c>
      <c r="G29">
        <f>G26/G27</f>
        <v>1</v>
      </c>
      <c r="L29" s="3">
        <f>L26/L27</f>
        <v>1.1000000000000001</v>
      </c>
    </row>
    <row r="30" spans="6:12" x14ac:dyDescent="0.2">
      <c r="F30" s="6"/>
      <c r="H30" s="23" t="s">
        <v>15</v>
      </c>
    </row>
    <row r="31" spans="6:12" x14ac:dyDescent="0.2">
      <c r="F31" s="6" t="s">
        <v>13</v>
      </c>
      <c r="G31">
        <f>G26*G27</f>
        <v>10000</v>
      </c>
      <c r="H31" s="26">
        <f>G31/G20</f>
        <v>10.416666666666666</v>
      </c>
      <c r="L31">
        <f>L26*L27</f>
        <v>11000.000000000002</v>
      </c>
    </row>
    <row r="33" spans="5:12" x14ac:dyDescent="0.2">
      <c r="F33" s="25"/>
      <c r="G33" s="25"/>
      <c r="H33" s="25"/>
      <c r="I33" s="25"/>
      <c r="J33" s="25"/>
      <c r="K33" s="25"/>
      <c r="L33" s="25"/>
    </row>
    <row r="35" spans="5:12" x14ac:dyDescent="0.2">
      <c r="E35" t="s">
        <v>27</v>
      </c>
      <c r="F35" s="28" t="s">
        <v>26</v>
      </c>
    </row>
  </sheetData>
  <mergeCells count="3">
    <mergeCell ref="G3:L3"/>
    <mergeCell ref="G15:L15"/>
    <mergeCell ref="G23:L23"/>
  </mergeCells>
  <dataValidations count="1">
    <dataValidation type="list" allowBlank="1" showInputMessage="1" showErrorMessage="1" sqref="J26:J27 J19:J21 J6:J7" xr:uid="{A477034B-F9B8-314A-9C10-C6DD733585E4}">
      <formula1>"0%, 5%, 10%, 15%, 20%, 25%, 30%, 35%, 40%, 45%, 50%, 55%, 60%, 65%, 70%, 75%, 80%, 85%, 90%, 95%, 100%"</formula1>
    </dataValidation>
  </dataValidations>
  <hyperlinks>
    <hyperlink ref="F35" r:id="rId1" xr:uid="{7D20D0ED-A7A0-2C49-9196-D3CD140ED40D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Performance 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Gosset</dc:creator>
  <cp:lastModifiedBy>Mickael Gosset</cp:lastModifiedBy>
  <dcterms:created xsi:type="dcterms:W3CDTF">2024-01-03T15:06:59Z</dcterms:created>
  <dcterms:modified xsi:type="dcterms:W3CDTF">2024-01-08T08:38:43Z</dcterms:modified>
</cp:coreProperties>
</file>